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'лист1'!$A:$B,'лист1'!$5:$6</definedName>
  </definedNames>
  <calcPr fullCalcOnLoad="1"/>
</workbook>
</file>

<file path=xl/sharedStrings.xml><?xml version="1.0" encoding="utf-8"?>
<sst xmlns="http://schemas.openxmlformats.org/spreadsheetml/2006/main" count="51" uniqueCount="28">
  <si>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</si>
  <si>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</si>
  <si>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</si>
  <si>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</si>
  <si>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</si>
  <si>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</si>
  <si>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</si>
  <si>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</si>
  <si>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</si>
  <si>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</si>
  <si>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</si>
  <si>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</si>
  <si>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</si>
  <si>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</si>
  <si>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</si>
  <si>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</si>
  <si>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</si>
  <si>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</si>
  <si>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</si>
  <si>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</si>
  <si>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Перечень дополнительных работ по содержанию и текущему ремонту общего имущества собственников помещений в многоквартирном доме,                      являющемся объектом конкурса</t>
  </si>
  <si>
    <t>9-14 этажные дома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</si>
  <si>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</si>
  <si>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</si>
  <si>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3972,8</t>
  </si>
  <si>
    <t>пр.Ленинградский, 392</t>
  </si>
  <si>
    <t>598,9</t>
  </si>
  <si>
    <t>Лот №1 Территориальный округ Варавино Фактория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</si>
</sst>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172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 vertic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172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>
      <alignment/>
    </xf>
    <xf numFmtId="0" fontId="1" fillId="0" borderId="14" xfId="0" applyFont="1" applyFill="1" applyBorder="1" applyAlignment="1">
      <alignment/>
    </xf>
    <xf numFmtId="49" fontId="1" fillId="0" borderId="13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left" vertical="center"/>
    </xf>
    <xf numFmtId="2" fontId="1" fillId="33" borderId="15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wrapText="1"/>
    </xf>
    <xf numFmtId="0" fontId="1" fillId="0" borderId="15" xfId="0" applyFont="1" applyFill="1" applyBorder="1" applyAlignment="1">
      <alignment horizontal="left" vertical="center"/>
    </xf>
    <xf numFmtId="2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40" fillId="33" borderId="0" xfId="0" applyFont="1" applyFill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tabSelected="1" zoomScale="81" zoomScaleNormal="81" zoomScaleSheetLayoutView="100" zoomScalePageLayoutView="34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N19" sqref="N19"/>
    </sheetView>
  </sheetViews>
  <sheetFormatPr defaultColWidth="9.00390625" defaultRowHeight="12.75"/>
  <cols>
    <col min="1" max="1" width="22.75390625" style="3" customWidth="1"/>
    <col min="2" max="2" width="60.25390625" style="3" customWidth="1"/>
    <col min="3" max="3" width="27.25390625" style="3" customWidth="1"/>
    <col min="4" max="16384" width="9.125" style="3" customWidth="1"/>
  </cols>
  <sheetData>
    <row r="1" spans="2:3" ht="32.25" customHeight="1">
      <c r="B1" s="55" t="s">
        <v>22</v>
      </c>
      <c r="C1" s="55"/>
    </row>
    <row r="2" spans="2:3" ht="41.25" customHeight="1">
      <c r="B2" s="55" t="s">
        <v>23</v>
      </c>
      <c r="C2" s="55"/>
    </row>
    <row r="3" spans="1:2" s="4" customFormat="1" ht="51.75" customHeight="1">
      <c r="A3" s="50" t="s">
        <v>20</v>
      </c>
      <c r="B3" s="51"/>
    </row>
    <row r="4" spans="1:2" ht="18.75" customHeight="1">
      <c r="A4" s="52" t="s">
        <v>27</v>
      </c>
      <c r="B4" s="53"/>
    </row>
    <row r="5" spans="1:3" s="5" customFormat="1" ht="72.75" customHeight="1">
      <c r="A5" s="54" t="s">
        <v>7</v>
      </c>
      <c r="B5" s="54" t="s">
        <v>8</v>
      </c>
      <c r="C5" s="20" t="s">
        <v>21</v>
      </c>
    </row>
    <row r="6" spans="1:3" s="5" customFormat="1" ht="12.75">
      <c r="A6" s="54"/>
      <c r="B6" s="54"/>
      <c r="C6" s="21" t="s">
        <v>25</v>
      </c>
    </row>
    <row r="7" spans="1:3" ht="14.25" customHeight="1">
      <c r="A7" s="22"/>
      <c r="B7" s="23" t="s">
        <v>9</v>
      </c>
      <c r="C7" s="19" t="s">
        <v>24</v>
      </c>
    </row>
    <row r="8" spans="1:3" ht="14.25" customHeight="1" thickBot="1">
      <c r="A8" s="28"/>
      <c r="B8" s="29"/>
      <c r="C8" s="30" t="s">
        <v>24</v>
      </c>
    </row>
    <row r="9" spans="1:3" ht="12.75">
      <c r="A9" s="46" t="s">
        <v>6</v>
      </c>
      <c r="B9" s="31" t="s">
        <v>3</v>
      </c>
      <c r="C9" s="32">
        <f>C8*10%/100</f>
        <v>3.9728000000000003</v>
      </c>
    </row>
    <row r="10" spans="1:3" s="4" customFormat="1" ht="16.5" customHeight="1">
      <c r="A10" s="47"/>
      <c r="B10" s="8" t="s">
        <v>12</v>
      </c>
      <c r="C10" s="27">
        <f>1007.68*C9</f>
        <v>4003.3111040000003</v>
      </c>
    </row>
    <row r="11" spans="1:3" ht="13.5" customHeight="1">
      <c r="A11" s="47"/>
      <c r="B11" s="8" t="s">
        <v>2</v>
      </c>
      <c r="C11" s="16">
        <f>C10/C7/12</f>
        <v>0.08397333333333334</v>
      </c>
    </row>
    <row r="12" spans="1:3" ht="15" customHeight="1" thickBot="1">
      <c r="A12" s="48"/>
      <c r="B12" s="33" t="s">
        <v>0</v>
      </c>
      <c r="C12" s="35" t="s">
        <v>13</v>
      </c>
    </row>
    <row r="13" spans="1:3" ht="12.75">
      <c r="A13" s="43" t="s">
        <v>15</v>
      </c>
      <c r="B13" s="38" t="s">
        <v>4</v>
      </c>
      <c r="C13" s="39">
        <v>0</v>
      </c>
    </row>
    <row r="14" spans="1:3" ht="12.75" customHeight="1">
      <c r="A14" s="44"/>
      <c r="B14" s="10" t="s">
        <v>12</v>
      </c>
      <c r="C14" s="11">
        <v>0</v>
      </c>
    </row>
    <row r="15" spans="1:3" ht="15.75" customHeight="1">
      <c r="A15" s="44"/>
      <c r="B15" s="10" t="s">
        <v>2</v>
      </c>
      <c r="C15" s="11">
        <v>0</v>
      </c>
    </row>
    <row r="16" spans="1:3" ht="13.5" customHeight="1" thickBot="1">
      <c r="A16" s="45"/>
      <c r="B16" s="33" t="s">
        <v>0</v>
      </c>
      <c r="C16" s="34" t="s">
        <v>13</v>
      </c>
    </row>
    <row r="17" spans="1:3" ht="15" customHeight="1">
      <c r="A17" s="43" t="s">
        <v>16</v>
      </c>
      <c r="B17" s="36" t="s">
        <v>10</v>
      </c>
      <c r="C17" s="37" t="s">
        <v>26</v>
      </c>
    </row>
    <row r="18" spans="1:3" ht="12.75">
      <c r="A18" s="44"/>
      <c r="B18" s="9" t="s">
        <v>4</v>
      </c>
      <c r="C18" s="12">
        <f>C17*0.5</f>
        <v>299.45</v>
      </c>
    </row>
    <row r="19" spans="1:3" ht="13.5" customHeight="1">
      <c r="A19" s="44"/>
      <c r="B19" s="10" t="s">
        <v>12</v>
      </c>
      <c r="C19" s="13">
        <f>445.14*C18</f>
        <v>133297.17299999998</v>
      </c>
    </row>
    <row r="20" spans="1:3" ht="16.5" customHeight="1">
      <c r="A20" s="44"/>
      <c r="B20" s="10" t="s">
        <v>2</v>
      </c>
      <c r="C20" s="11">
        <f>C19/C7/12</f>
        <v>2.7960374924486504</v>
      </c>
    </row>
    <row r="21" spans="1:3" ht="17.25" customHeight="1" thickBot="1">
      <c r="A21" s="45"/>
      <c r="B21" s="33" t="s">
        <v>0</v>
      </c>
      <c r="C21" s="34" t="s">
        <v>13</v>
      </c>
    </row>
    <row r="22" spans="1:3" ht="12.75">
      <c r="A22" s="46" t="s">
        <v>17</v>
      </c>
      <c r="B22" s="31" t="s">
        <v>4</v>
      </c>
      <c r="C22" s="40">
        <f>C8*0.1%</f>
        <v>3.9728000000000003</v>
      </c>
    </row>
    <row r="23" spans="1:3" ht="16.5" customHeight="1">
      <c r="A23" s="47"/>
      <c r="B23" s="8" t="s">
        <v>12</v>
      </c>
      <c r="C23" s="2">
        <f>71.18*C22</f>
        <v>282.78390400000006</v>
      </c>
    </row>
    <row r="24" spans="1:3" ht="17.25" customHeight="1">
      <c r="A24" s="47"/>
      <c r="B24" s="8" t="s">
        <v>2</v>
      </c>
      <c r="C24" s="2">
        <f>C23/C7/12</f>
        <v>0.0059316666666666676</v>
      </c>
    </row>
    <row r="25" spans="1:3" ht="18" customHeight="1" thickBot="1">
      <c r="A25" s="48"/>
      <c r="B25" s="33" t="s">
        <v>0</v>
      </c>
      <c r="C25" s="34" t="s">
        <v>13</v>
      </c>
    </row>
    <row r="26" spans="1:3" ht="12.75">
      <c r="A26" s="46" t="s">
        <v>18</v>
      </c>
      <c r="B26" s="31" t="s">
        <v>5</v>
      </c>
      <c r="C26" s="40">
        <f>C8*0.5%</f>
        <v>19.864</v>
      </c>
    </row>
    <row r="27" spans="1:3" ht="15" customHeight="1">
      <c r="A27" s="47"/>
      <c r="B27" s="8" t="s">
        <v>12</v>
      </c>
      <c r="C27" s="2">
        <f>45.32*C26</f>
        <v>900.23648</v>
      </c>
    </row>
    <row r="28" spans="1:3" ht="17.25" customHeight="1">
      <c r="A28" s="47"/>
      <c r="B28" s="8" t="s">
        <v>2</v>
      </c>
      <c r="C28" s="2">
        <f>C27/C7/12</f>
        <v>0.018883333333333332</v>
      </c>
    </row>
    <row r="29" spans="1:3" ht="15.75" customHeight="1" thickBot="1">
      <c r="A29" s="48"/>
      <c r="B29" s="33" t="s">
        <v>0</v>
      </c>
      <c r="C29" s="34" t="s">
        <v>13</v>
      </c>
    </row>
    <row r="30" spans="1:3" ht="12.75" customHeight="1">
      <c r="A30" s="43" t="s">
        <v>19</v>
      </c>
      <c r="B30" s="41" t="s">
        <v>14</v>
      </c>
      <c r="C30" s="42"/>
    </row>
    <row r="31" spans="1:3" ht="12.75" customHeight="1">
      <c r="A31" s="44"/>
      <c r="B31" s="7" t="s">
        <v>4</v>
      </c>
      <c r="C31" s="14">
        <f>C30*10%</f>
        <v>0</v>
      </c>
    </row>
    <row r="32" spans="1:3" ht="18.75" customHeight="1">
      <c r="A32" s="44"/>
      <c r="B32" s="6" t="s">
        <v>1</v>
      </c>
      <c r="C32" s="15">
        <f>C31*1209.48</f>
        <v>0</v>
      </c>
    </row>
    <row r="33" spans="1:3" ht="18" customHeight="1">
      <c r="A33" s="44"/>
      <c r="B33" s="6" t="s">
        <v>2</v>
      </c>
      <c r="C33" s="16">
        <f>C32/C7</f>
        <v>0</v>
      </c>
    </row>
    <row r="34" spans="1:3" ht="18" customHeight="1" thickBot="1">
      <c r="A34" s="45"/>
      <c r="B34" s="33" t="s">
        <v>0</v>
      </c>
      <c r="C34" s="34" t="s">
        <v>13</v>
      </c>
    </row>
    <row r="35" spans="1:3" s="1" customFormat="1" ht="19.5" customHeight="1">
      <c r="A35" s="49" t="s">
        <v>11</v>
      </c>
      <c r="B35" s="49"/>
      <c r="C35" s="17">
        <f>C10+C14+C19+C23+C27+C32</f>
        <v>138483.50448799998</v>
      </c>
    </row>
    <row r="36" s="1" customFormat="1" ht="12.75">
      <c r="C36" s="18"/>
    </row>
    <row r="37" spans="1:3" s="1" customFormat="1" ht="20.25" customHeight="1">
      <c r="A37" s="24"/>
      <c r="B37" s="25"/>
      <c r="C37" s="24"/>
    </row>
    <row r="38" spans="1:3" ht="18.75">
      <c r="A38" s="24"/>
      <c r="B38" s="25"/>
      <c r="C38" s="24"/>
    </row>
    <row r="39" spans="1:3" ht="18.75">
      <c r="A39" s="24"/>
      <c r="B39" s="25"/>
      <c r="C39" s="24"/>
    </row>
    <row r="40" spans="1:3" ht="18.75">
      <c r="A40" s="24"/>
      <c r="B40" s="25"/>
      <c r="C40" s="24"/>
    </row>
    <row r="41" spans="1:3" ht="18.75">
      <c r="A41" s="24"/>
      <c r="B41" s="25"/>
      <c r="C41" s="24"/>
    </row>
    <row r="42" spans="1:3" ht="12.75">
      <c r="A42" s="25"/>
      <c r="B42" s="25"/>
      <c r="C42"/>
    </row>
    <row r="43" spans="1:3" ht="12.75">
      <c r="A43" s="25"/>
      <c r="B43" s="25"/>
      <c r="C43" s="26"/>
    </row>
  </sheetData>
  <sheetProtection/>
  <mergeCells count="13">
    <mergeCell ref="B1:C1"/>
    <mergeCell ref="B2:C2"/>
    <mergeCell ref="A3:B3"/>
    <mergeCell ref="A4:B4"/>
    <mergeCell ref="A5:A6"/>
    <mergeCell ref="B5:B6"/>
    <mergeCell ref="A9:A12"/>
    <mergeCell ref="A13:A16"/>
    <mergeCell ref="A17:A21"/>
    <mergeCell ref="A22:A25"/>
    <mergeCell ref="A30:A34"/>
    <mergeCell ref="A35:B35"/>
    <mergeCell ref="A26:A29"/>
  </mergeCells>
  <printOptions/>
  <pageMargins left="0.3937007874015748" right="0" top="0" bottom="0" header="0.5118110236220472" footer="0.5118110236220472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2017-03-22T05:45:12Z</cp:lastPrinted>
  <dcterms:created xsi:type="dcterms:W3CDTF">2007-12-13T08:11:03Z</dcterms:created>
  <dcterms:modified xsi:type="dcterms:W3CDTF">2017-04-03T11:34:52Z</dcterms:modified>
  <cp:category/>
  <cp:version/>
  <cp:contentType/>
  <cp:contentStatus/>
</cp:coreProperties>
</file>